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poseidon\Project Management\Project Development\Scoring template\Linked files for applications\"/>
    </mc:Choice>
  </mc:AlternateContent>
  <xr:revisionPtr revIDLastSave="0" documentId="10_ncr:100000_{4D0D16B0-1F56-4E78-867E-EF92F95EFC94}" xr6:coauthVersionLast="31" xr6:coauthVersionMax="31" xr10:uidLastSave="{00000000-0000-0000-0000-000000000000}"/>
  <bookViews>
    <workbookView xWindow="0" yWindow="0" windowWidth="21570" windowHeight="10215" xr2:uid="{00000000-000D-0000-FFFF-FFFF00000000}"/>
  </bookViews>
  <sheets>
    <sheet name="WQ" sheetId="4" r:id="rId1"/>
    <sheet name="WSP" sheetId="1" r:id="rId2"/>
  </sheets>
  <calcPr calcId="179017"/>
</workbook>
</file>

<file path=xl/calcChain.xml><?xml version="1.0" encoding="utf-8"?>
<calcChain xmlns="http://schemas.openxmlformats.org/spreadsheetml/2006/main">
  <c r="F33" i="4" l="1"/>
  <c r="F32" i="4"/>
  <c r="F31" i="4"/>
  <c r="F30" i="4"/>
  <c r="F29" i="4"/>
  <c r="F28" i="4"/>
  <c r="F27" i="4"/>
  <c r="F34" i="4" s="1"/>
  <c r="F23" i="4"/>
  <c r="F22" i="4"/>
  <c r="F21" i="4"/>
  <c r="F20" i="4"/>
  <c r="F19" i="4"/>
  <c r="F18" i="4"/>
  <c r="F17" i="4"/>
  <c r="F5" i="4"/>
  <c r="F24" i="4" l="1"/>
  <c r="F11" i="4" l="1"/>
  <c r="F10" i="4"/>
  <c r="F9" i="4"/>
  <c r="F8" i="4"/>
  <c r="F7" i="4"/>
  <c r="F6" i="4"/>
  <c r="F27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11" i="1"/>
  <c r="F12" i="4" l="1"/>
</calcChain>
</file>

<file path=xl/sharedStrings.xml><?xml version="1.0" encoding="utf-8"?>
<sst xmlns="http://schemas.openxmlformats.org/spreadsheetml/2006/main" count="62" uniqueCount="44">
  <si>
    <t>Service Life for system components (years)</t>
  </si>
  <si>
    <t>Reverse Osmosis Membrances</t>
  </si>
  <si>
    <t>Line looping</t>
  </si>
  <si>
    <t>Cooling Tower</t>
  </si>
  <si>
    <t>Faucets</t>
  </si>
  <si>
    <t>Showerheads</t>
  </si>
  <si>
    <t>Rain sensors</t>
  </si>
  <si>
    <t>Plant materials</t>
  </si>
  <si>
    <t>Irrigation system</t>
  </si>
  <si>
    <t>$/kgal</t>
  </si>
  <si>
    <t>Service Life</t>
  </si>
  <si>
    <t>Component type</t>
  </si>
  <si>
    <t>Years</t>
  </si>
  <si>
    <t>Water conveyance structures: (pipelines, collection &amp; transmission systems)</t>
  </si>
  <si>
    <t>Other Structures: (buildings, tankage, site improvements, etc.)</t>
  </si>
  <si>
    <t>Wells</t>
  </si>
  <si>
    <t>Process &amp; Auxilliary Equipment: (treatment equipment, pumps, motors, mechanical equipment, etc.)</t>
  </si>
  <si>
    <t>Project / components</t>
  </si>
  <si>
    <t>Amount of water conserved or made available by the total project</t>
  </si>
  <si>
    <t>Cost Share Program Cost Effectiveness Calculator</t>
  </si>
  <si>
    <t>Example Treatment Project</t>
  </si>
  <si>
    <t>Advanced ET Controller</t>
  </si>
  <si>
    <t>Toilets / Urinals</t>
  </si>
  <si>
    <t>Major appliances:  dishwasher, clothes washer</t>
  </si>
  <si>
    <t>Faucet Aerator</t>
  </si>
  <si>
    <t>Waterwise Florida Landscape</t>
  </si>
  <si>
    <t>Total:</t>
  </si>
  <si>
    <t>Q(MGD)</t>
  </si>
  <si>
    <t>Q (MGD) =</t>
  </si>
  <si>
    <t>Smart Controllers</t>
  </si>
  <si>
    <t xml:space="preserve"> Fill in total component cost and O&amp;M costs for each component within the project, as applicable. Fill in MGD below for total project.</t>
  </si>
  <si>
    <t>Amount of Funding requested</t>
  </si>
  <si>
    <t>* Amount of Funding requsted  - include capital , total construction, land acquisition, planning, permitting and design costs</t>
  </si>
  <si>
    <t>Do not include in-kind or outside source funding amounts</t>
  </si>
  <si>
    <t>O&amp;M ($/year) info only</t>
  </si>
  <si>
    <t>lbs. TN removed/year</t>
  </si>
  <si>
    <t>$/lbs. TN removed</t>
  </si>
  <si>
    <t>Example TN Project</t>
  </si>
  <si>
    <t>$/lbs. TP removed</t>
  </si>
  <si>
    <t>lbs. TP removed/year</t>
  </si>
  <si>
    <t>lbs. sediment removed/year</t>
  </si>
  <si>
    <t>Example TP Project</t>
  </si>
  <si>
    <t>Example Sediment Project</t>
  </si>
  <si>
    <t>$/lbs. Sediment removed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</si>
</sst>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2" formatCode="_(&quot;$&quot;* #,##0_);_(&quot;$&quot;* \(#,##0\);_(&quot;$&quot;* &quot;-&quot;_);_(@_)"/>
    <numFmt numFmtId="164" formatCode="0.000"/>
    <numFmt numFmtId="165" formatCode="0.000%"/>
    <numFmt numFmtId="166" formatCode="_(&quot;$&quot;* #,##0.000_);_(&quot;$&quot;* \(#,##0.000\);_(&quot;$&quot;* &quot;-&quot;???_);_(@_)"/>
    <numFmt numFmtId="167" formatCode="_(* #,##0.000_);_(* \(#,##0.000\);_(* &quot;-&quot;???_);_(@_)"/>
    <numFmt numFmtId="168" formatCode="#,##0.000"/>
    <numFmt numFmtId="169" formatCode="&quot;$&quot;#,##0.000"/>
  </numFmts>
  <fonts count="9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sz val="12"/>
      <name val="Times New Roman"/>
      <family val="1"/>
    </font>
    <font>
      <b/>
      <u/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0" xfId="0" applyFont="1" applyAlignment="1">
      <alignment horizontal="right"/>
    </xf>
    <xf numFmtId="0" fontId="2" fillId="0" borderId="0" xfId="0" applyFont="1" applyAlignment="1"/>
    <xf numFmtId="16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Alignment="1"/>
    <xf numFmtId="49" fontId="3" fillId="0" borderId="1" xfId="0" applyNumberFormat="1" applyFont="1" applyFill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1" fillId="0" borderId="0" xfId="0" applyFont="1" applyBorder="1" applyAlignment="1"/>
    <xf numFmtId="42" fontId="1" fillId="0" borderId="0" xfId="0" applyNumberFormat="1" applyFont="1" applyAlignment="1">
      <alignment horizontal="right"/>
    </xf>
    <xf numFmtId="166" fontId="1" fillId="0" borderId="0" xfId="0" applyNumberFormat="1" applyFont="1" applyAlignment="1"/>
    <xf numFmtId="166" fontId="3" fillId="0" borderId="1" xfId="0" applyNumberFormat="1" applyFont="1" applyBorder="1" applyAlignment="1">
      <alignment horizontal="center" vertical="center"/>
    </xf>
    <xf numFmtId="166" fontId="3" fillId="0" borderId="0" xfId="0" applyNumberFormat="1" applyFont="1" applyBorder="1" applyAlignment="1">
      <alignment horizontal="center" vertical="center"/>
    </xf>
    <xf numFmtId="166" fontId="1" fillId="0" borderId="0" xfId="0" applyNumberFormat="1" applyFont="1" applyBorder="1" applyAlignment="1">
      <alignment horizontal="center" vertical="center"/>
    </xf>
    <xf numFmtId="42" fontId="5" fillId="0" borderId="0" xfId="0" applyNumberFormat="1" applyFont="1" applyAlignment="1">
      <alignment horizontal="left"/>
    </xf>
    <xf numFmtId="166" fontId="3" fillId="0" borderId="0" xfId="0" applyNumberFormat="1" applyFont="1" applyAlignment="1"/>
    <xf numFmtId="0" fontId="3" fillId="0" borderId="0" xfId="0" applyFont="1" applyAlignment="1"/>
    <xf numFmtId="0" fontId="6" fillId="0" borderId="0" xfId="0" applyFont="1" applyAlignment="1"/>
    <xf numFmtId="0" fontId="7" fillId="0" borderId="0" xfId="0" applyFont="1" applyBorder="1" applyAlignment="1"/>
    <xf numFmtId="0" fontId="4" fillId="0" borderId="0" xfId="0" applyFont="1" applyBorder="1" applyAlignment="1"/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1" fillId="0" borderId="3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3" xfId="0" applyFont="1" applyBorder="1" applyAlignment="1"/>
    <xf numFmtId="0" fontId="1" fillId="0" borderId="3" xfId="0" applyFont="1" applyBorder="1" applyAlignment="1">
      <alignment horizontal="center"/>
    </xf>
    <xf numFmtId="0" fontId="1" fillId="0" borderId="3" xfId="0" applyFont="1" applyBorder="1" applyAlignment="1">
      <alignment vertical="center"/>
    </xf>
    <xf numFmtId="0" fontId="1" fillId="0" borderId="3" xfId="0" applyFont="1" applyBorder="1" applyAlignment="1">
      <alignment horizontal="center" vertical="center"/>
    </xf>
    <xf numFmtId="49" fontId="1" fillId="0" borderId="4" xfId="0" applyNumberFormat="1" applyFont="1" applyFill="1" applyBorder="1" applyAlignment="1" applyProtection="1">
      <alignment vertical="center"/>
      <protection locked="0"/>
    </xf>
    <xf numFmtId="42" fontId="1" fillId="0" borderId="4" xfId="0" applyNumberFormat="1" applyFont="1" applyFill="1" applyBorder="1" applyAlignment="1" applyProtection="1">
      <alignment horizontal="right" vertical="center"/>
      <protection locked="0"/>
    </xf>
    <xf numFmtId="1" fontId="1" fillId="0" borderId="4" xfId="0" applyNumberFormat="1" applyFont="1" applyFill="1" applyBorder="1" applyAlignment="1" applyProtection="1">
      <alignment horizontal="center" vertical="center"/>
      <protection locked="0"/>
    </xf>
    <xf numFmtId="42" fontId="1" fillId="0" borderId="4" xfId="0" applyNumberFormat="1" applyFont="1" applyFill="1" applyBorder="1" applyAlignment="1" applyProtection="1">
      <alignment vertical="center"/>
      <protection locked="0"/>
    </xf>
    <xf numFmtId="0" fontId="4" fillId="0" borderId="0" xfId="0" applyFont="1" applyBorder="1" applyAlignment="1">
      <alignment wrapText="1"/>
    </xf>
    <xf numFmtId="0" fontId="4" fillId="0" borderId="0" xfId="0" applyFont="1" applyBorder="1" applyAlignment="1"/>
    <xf numFmtId="3" fontId="1" fillId="0" borderId="0" xfId="0" applyNumberFormat="1" applyFont="1" applyAlignment="1">
      <alignment horizontal="center"/>
    </xf>
    <xf numFmtId="3" fontId="3" fillId="0" borderId="0" xfId="0" applyNumberFormat="1" applyFont="1" applyAlignment="1">
      <alignment horizontal="center"/>
    </xf>
    <xf numFmtId="3" fontId="3" fillId="0" borderId="1" xfId="0" applyNumberFormat="1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/>
    </xf>
    <xf numFmtId="0" fontId="8" fillId="0" borderId="0" xfId="0" applyFont="1" applyBorder="1" applyAlignment="1">
      <alignment vertical="center"/>
    </xf>
    <xf numFmtId="0" fontId="8" fillId="0" borderId="0" xfId="0" applyFont="1" applyBorder="1" applyAlignment="1"/>
    <xf numFmtId="3" fontId="8" fillId="0" borderId="0" xfId="0" applyNumberFormat="1" applyFont="1" applyBorder="1" applyAlignment="1">
      <alignment horizontal="center"/>
    </xf>
    <xf numFmtId="3" fontId="8" fillId="0" borderId="0" xfId="0" applyNumberFormat="1" applyFont="1" applyBorder="1" applyAlignment="1" applyProtection="1">
      <protection locked="0"/>
    </xf>
    <xf numFmtId="3" fontId="4" fillId="0" borderId="0" xfId="0" applyNumberFormat="1" applyFont="1" applyBorder="1" applyAlignment="1">
      <alignment horizontal="center" vertical="center"/>
    </xf>
    <xf numFmtId="0" fontId="8" fillId="0" borderId="6" xfId="0" applyFont="1" applyBorder="1"/>
    <xf numFmtId="166" fontId="1" fillId="0" borderId="6" xfId="0" applyNumberFormat="1" applyFont="1" applyBorder="1" applyAlignment="1"/>
    <xf numFmtId="49" fontId="1" fillId="0" borderId="7" xfId="0" applyNumberFormat="1" applyFont="1" applyFill="1" applyBorder="1" applyAlignment="1" applyProtection="1">
      <alignment vertical="center"/>
      <protection locked="0"/>
    </xf>
    <xf numFmtId="1" fontId="1" fillId="0" borderId="7" xfId="0" applyNumberFormat="1" applyFont="1" applyFill="1" applyBorder="1" applyAlignment="1" applyProtection="1">
      <alignment horizontal="center" vertical="center"/>
      <protection locked="0"/>
    </xf>
    <xf numFmtId="42" fontId="1" fillId="0" borderId="7" xfId="0" applyNumberFormat="1" applyFont="1" applyFill="1" applyBorder="1" applyAlignment="1" applyProtection="1">
      <alignment vertical="center"/>
      <protection locked="0"/>
    </xf>
    <xf numFmtId="49" fontId="1" fillId="0" borderId="8" xfId="0" applyNumberFormat="1" applyFont="1" applyFill="1" applyBorder="1" applyAlignment="1" applyProtection="1">
      <alignment vertical="center"/>
      <protection locked="0"/>
    </xf>
    <xf numFmtId="42" fontId="1" fillId="0" borderId="3" xfId="0" applyNumberFormat="1" applyFont="1" applyFill="1" applyBorder="1" applyAlignment="1" applyProtection="1">
      <alignment vertical="center"/>
      <protection locked="0"/>
    </xf>
    <xf numFmtId="1" fontId="3" fillId="0" borderId="3" xfId="0" applyNumberFormat="1" applyFont="1" applyFill="1" applyBorder="1" applyAlignment="1" applyProtection="1">
      <alignment horizontal="center" vertical="center"/>
      <protection locked="0"/>
    </xf>
    <xf numFmtId="49" fontId="3" fillId="0" borderId="2" xfId="0" applyNumberFormat="1" applyFont="1" applyFill="1" applyBorder="1" applyAlignment="1" applyProtection="1">
      <alignment vertical="center"/>
    </xf>
    <xf numFmtId="3" fontId="3" fillId="0" borderId="2" xfId="0" applyNumberFormat="1" applyFont="1" applyFill="1" applyBorder="1" applyAlignment="1" applyProtection="1">
      <alignment horizontal="center" vertical="center"/>
    </xf>
    <xf numFmtId="42" fontId="3" fillId="0" borderId="2" xfId="0" applyNumberFormat="1" applyFont="1" applyFill="1" applyBorder="1" applyAlignment="1" applyProtection="1">
      <alignment horizontal="right" vertical="center"/>
    </xf>
    <xf numFmtId="1" fontId="3" fillId="0" borderId="2" xfId="0" applyNumberFormat="1" applyFont="1" applyFill="1" applyBorder="1" applyAlignment="1" applyProtection="1">
      <alignment horizontal="center" vertical="center"/>
    </xf>
    <xf numFmtId="167" fontId="1" fillId="0" borderId="5" xfId="0" applyNumberFormat="1" applyFont="1" applyBorder="1" applyAlignment="1" applyProtection="1">
      <alignment horizontal="center" vertical="center"/>
    </xf>
    <xf numFmtId="165" fontId="3" fillId="0" borderId="0" xfId="0" applyNumberFormat="1" applyFont="1" applyAlignment="1" applyProtection="1">
      <alignment horizontal="center"/>
    </xf>
    <xf numFmtId="167" fontId="3" fillId="0" borderId="1" xfId="0" applyNumberFormat="1" applyFont="1" applyBorder="1" applyAlignment="1" applyProtection="1">
      <alignment horizontal="center" vertical="center"/>
      <protection locked="0"/>
    </xf>
    <xf numFmtId="42" fontId="3" fillId="0" borderId="1" xfId="0" applyNumberFormat="1" applyFont="1" applyFill="1" applyBorder="1" applyAlignment="1">
      <alignment horizontal="center" vertical="center" wrapText="1"/>
    </xf>
    <xf numFmtId="168" fontId="3" fillId="0" borderId="2" xfId="0" applyNumberFormat="1" applyFont="1" applyFill="1" applyBorder="1" applyAlignment="1" applyProtection="1">
      <alignment horizontal="center" vertical="center"/>
    </xf>
    <xf numFmtId="169" fontId="1" fillId="0" borderId="3" xfId="0" applyNumberFormat="1" applyFont="1" applyFill="1" applyBorder="1" applyAlignment="1" applyProtection="1">
      <alignment horizontal="center" vertical="center"/>
      <protection locked="0"/>
    </xf>
    <xf numFmtId="168" fontId="1" fillId="0" borderId="2" xfId="0" applyNumberFormat="1" applyFont="1" applyFill="1" applyBorder="1" applyAlignment="1" applyProtection="1">
      <alignment horizontal="center" vertical="center"/>
      <protection locked="0"/>
    </xf>
    <xf numFmtId="42" fontId="1" fillId="0" borderId="2" xfId="0" applyNumberFormat="1" applyFont="1" applyFill="1" applyBorder="1" applyAlignment="1" applyProtection="1">
      <alignment horizontal="right" vertical="center"/>
      <protection locked="0"/>
    </xf>
    <xf numFmtId="1" fontId="1" fillId="0" borderId="2" xfId="0" applyNumberFormat="1" applyFont="1" applyFill="1" applyBorder="1" applyAlignment="1" applyProtection="1">
      <alignment horizontal="center" vertical="center"/>
      <protection locked="0"/>
    </xf>
    <xf numFmtId="168" fontId="1" fillId="0" borderId="4" xfId="0" applyNumberFormat="1" applyFont="1" applyFill="1" applyBorder="1" applyAlignment="1" applyProtection="1">
      <alignment horizontal="center" vertical="center"/>
      <protection locked="0"/>
    </xf>
    <xf numFmtId="168" fontId="1" fillId="0" borderId="7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Border="1" applyAlignment="1">
      <alignment wrapText="1"/>
    </xf>
    <xf numFmtId="0" fontId="0" fillId="0" borderId="0" xfId="0"/>
    <xf numFmtId="0" fontId="3" fillId="0" borderId="1" xfId="0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166" fontId="3" fillId="0" borderId="1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770F3D-4165-4F43-ABE5-43AFDEC329B9}">
  <dimension ref="A1:M34"/>
  <sheetViews>
    <sheetView tabSelected="1" topLeftCell="A4" workbookViewId="0">
      <selection activeCell="C28" sqref="C28"/>
    </sheetView>
  </sheetViews>
  <sheetFormatPr defaultColWidth="8.85546875" defaultRowHeight="15.75" x14ac:dyDescent="0.25"/>
  <cols>
    <col min="1" max="1" width="30.85546875" style="7" customWidth="1"/>
    <col min="2" max="2" width="19.42578125" style="37" customWidth="1"/>
    <col min="3" max="3" width="22.85546875" style="11" customWidth="1"/>
    <col min="4" max="4" width="18.42578125" style="1" customWidth="1"/>
    <col min="5" max="5" width="15.42578125" style="7" customWidth="1"/>
    <col min="6" max="6" width="18.42578125" style="12" customWidth="1"/>
    <col min="7" max="7" width="8.85546875" style="12"/>
    <col min="8" max="8" width="8.85546875" style="7"/>
    <col min="9" max="9" width="88.5703125" style="7" customWidth="1"/>
    <col min="10" max="10" width="10.140625" style="7" customWidth="1"/>
    <col min="11" max="11" width="5.42578125" style="7" customWidth="1"/>
    <col min="12" max="12" width="31.5703125" style="7" customWidth="1"/>
    <col min="13" max="13" width="8.85546875" style="7"/>
    <col min="14" max="14" width="12.42578125" style="7" customWidth="1"/>
    <col min="15" max="16384" width="8.85546875" style="7"/>
  </cols>
  <sheetData>
    <row r="1" spans="1:13" ht="42.6" customHeight="1" x14ac:dyDescent="0.3">
      <c r="C1" s="16" t="s">
        <v>19</v>
      </c>
      <c r="I1"/>
      <c r="J1"/>
    </row>
    <row r="2" spans="1:13" x14ac:dyDescent="0.25">
      <c r="I2"/>
      <c r="J2"/>
    </row>
    <row r="3" spans="1:13" x14ac:dyDescent="0.25">
      <c r="C3" s="7"/>
      <c r="D3" s="7"/>
      <c r="F3" s="7"/>
      <c r="G3" s="14"/>
      <c r="I3"/>
      <c r="J3"/>
      <c r="K3" s="20"/>
      <c r="L3" s="36"/>
    </row>
    <row r="4" spans="1:13" ht="31.5" x14ac:dyDescent="0.25">
      <c r="A4" s="8" t="s">
        <v>17</v>
      </c>
      <c r="B4" s="73" t="s">
        <v>35</v>
      </c>
      <c r="C4" s="62" t="s">
        <v>31</v>
      </c>
      <c r="D4" s="72" t="s">
        <v>34</v>
      </c>
      <c r="E4" s="9" t="s">
        <v>10</v>
      </c>
      <c r="F4" s="74" t="s">
        <v>36</v>
      </c>
      <c r="G4" s="15"/>
      <c r="I4"/>
      <c r="J4"/>
      <c r="K4" s="36"/>
      <c r="L4" s="22"/>
      <c r="M4" s="10"/>
    </row>
    <row r="5" spans="1:13" s="4" customFormat="1" x14ac:dyDescent="0.25">
      <c r="A5" s="55" t="s">
        <v>37</v>
      </c>
      <c r="B5" s="56">
        <v>20000</v>
      </c>
      <c r="C5" s="57">
        <v>2000000</v>
      </c>
      <c r="D5" s="57">
        <v>2000</v>
      </c>
      <c r="E5" s="58">
        <v>20</v>
      </c>
      <c r="F5" s="59">
        <f>IF(E5=0,0,(C5)/((B5*E5)))</f>
        <v>5</v>
      </c>
      <c r="G5" s="15"/>
      <c r="I5"/>
      <c r="J5"/>
      <c r="K5" s="23"/>
      <c r="L5" s="24"/>
      <c r="M5" s="6"/>
    </row>
    <row r="6" spans="1:13" s="4" customFormat="1" x14ac:dyDescent="0.25">
      <c r="A6" s="31"/>
      <c r="B6" s="65"/>
      <c r="C6" s="66"/>
      <c r="D6" s="66"/>
      <c r="E6" s="67"/>
      <c r="F6" s="59">
        <f t="shared" ref="F6:F11" si="0">IF(E6=0,0,(C6)/((B6*1000*E6*365)))</f>
        <v>0</v>
      </c>
      <c r="G6" s="15"/>
      <c r="I6"/>
      <c r="J6"/>
      <c r="K6" s="23"/>
      <c r="L6" s="24"/>
      <c r="M6" s="6"/>
    </row>
    <row r="7" spans="1:13" x14ac:dyDescent="0.25">
      <c r="A7" s="31"/>
      <c r="B7" s="68"/>
      <c r="C7" s="34"/>
      <c r="D7" s="34"/>
      <c r="E7" s="33"/>
      <c r="F7" s="59">
        <f t="shared" si="0"/>
        <v>0</v>
      </c>
      <c r="G7" s="47"/>
    </row>
    <row r="8" spans="1:13" x14ac:dyDescent="0.25">
      <c r="A8" s="31"/>
      <c r="B8" s="68"/>
      <c r="C8" s="34"/>
      <c r="D8" s="34"/>
      <c r="E8" s="33"/>
      <c r="F8" s="59">
        <f t="shared" si="0"/>
        <v>0</v>
      </c>
      <c r="G8" s="48"/>
    </row>
    <row r="9" spans="1:13" x14ac:dyDescent="0.25">
      <c r="A9" s="31"/>
      <c r="B9" s="68"/>
      <c r="C9" s="34"/>
      <c r="D9" s="34"/>
      <c r="E9" s="33"/>
      <c r="F9" s="59">
        <f t="shared" si="0"/>
        <v>0</v>
      </c>
    </row>
    <row r="10" spans="1:13" x14ac:dyDescent="0.25">
      <c r="A10" s="31"/>
      <c r="B10" s="68"/>
      <c r="C10" s="34"/>
      <c r="D10" s="34"/>
      <c r="E10" s="33"/>
      <c r="F10" s="59">
        <f t="shared" si="0"/>
        <v>0</v>
      </c>
    </row>
    <row r="11" spans="1:13" x14ac:dyDescent="0.25">
      <c r="A11" s="49"/>
      <c r="B11" s="69"/>
      <c r="C11" s="51"/>
      <c r="D11" s="51"/>
      <c r="E11" s="50"/>
      <c r="F11" s="59">
        <f t="shared" si="0"/>
        <v>0</v>
      </c>
    </row>
    <row r="12" spans="1:13" x14ac:dyDescent="0.25">
      <c r="A12" s="52"/>
      <c r="B12" s="64"/>
      <c r="C12" s="53"/>
      <c r="D12" s="53"/>
      <c r="E12" s="54" t="s">
        <v>26</v>
      </c>
      <c r="F12" s="61">
        <f>SUM(F5:F11)</f>
        <v>5</v>
      </c>
    </row>
    <row r="13" spans="1:13" x14ac:dyDescent="0.25">
      <c r="A13" s="7" t="s">
        <v>32</v>
      </c>
      <c r="I13" s="5"/>
      <c r="J13" s="6"/>
    </row>
    <row r="14" spans="1:13" x14ac:dyDescent="0.25">
      <c r="A14" s="7" t="s">
        <v>33</v>
      </c>
      <c r="I14" s="5"/>
      <c r="J14" s="6"/>
    </row>
    <row r="16" spans="1:13" ht="31.5" x14ac:dyDescent="0.25">
      <c r="A16" s="8" t="s">
        <v>17</v>
      </c>
      <c r="B16" s="73" t="s">
        <v>39</v>
      </c>
      <c r="C16" s="62" t="s">
        <v>31</v>
      </c>
      <c r="D16" s="72" t="s">
        <v>34</v>
      </c>
      <c r="E16" s="9" t="s">
        <v>10</v>
      </c>
      <c r="F16" s="74" t="s">
        <v>38</v>
      </c>
    </row>
    <row r="17" spans="1:6" x14ac:dyDescent="0.25">
      <c r="A17" s="55" t="s">
        <v>41</v>
      </c>
      <c r="B17" s="56">
        <v>20000</v>
      </c>
      <c r="C17" s="57">
        <v>2000000</v>
      </c>
      <c r="D17" s="57">
        <v>2000</v>
      </c>
      <c r="E17" s="58">
        <v>20</v>
      </c>
      <c r="F17" s="59">
        <f>IF(E17=0,0,(C17)/((B17*E17)))</f>
        <v>5</v>
      </c>
    </row>
    <row r="18" spans="1:6" x14ac:dyDescent="0.25">
      <c r="A18" s="31"/>
      <c r="B18" s="65"/>
      <c r="C18" s="66"/>
      <c r="D18" s="66"/>
      <c r="E18" s="67"/>
      <c r="F18" s="59">
        <f t="shared" ref="F18:F23" si="1">IF(E18=0,0,(C18)/((B18*1000*E18*365)))</f>
        <v>0</v>
      </c>
    </row>
    <row r="19" spans="1:6" x14ac:dyDescent="0.25">
      <c r="A19" s="31"/>
      <c r="B19" s="68"/>
      <c r="C19" s="34"/>
      <c r="D19" s="34"/>
      <c r="E19" s="33"/>
      <c r="F19" s="59">
        <f t="shared" si="1"/>
        <v>0</v>
      </c>
    </row>
    <row r="20" spans="1:6" x14ac:dyDescent="0.25">
      <c r="A20" s="31"/>
      <c r="B20" s="68"/>
      <c r="C20" s="34"/>
      <c r="D20" s="34"/>
      <c r="E20" s="33"/>
      <c r="F20" s="59">
        <f t="shared" si="1"/>
        <v>0</v>
      </c>
    </row>
    <row r="21" spans="1:6" x14ac:dyDescent="0.25">
      <c r="A21" s="31"/>
      <c r="B21" s="68"/>
      <c r="C21" s="34"/>
      <c r="D21" s="34"/>
      <c r="E21" s="33"/>
      <c r="F21" s="59">
        <f t="shared" si="1"/>
        <v>0</v>
      </c>
    </row>
    <row r="22" spans="1:6" x14ac:dyDescent="0.25">
      <c r="A22" s="31"/>
      <c r="B22" s="68"/>
      <c r="C22" s="34"/>
      <c r="D22" s="34"/>
      <c r="E22" s="33"/>
      <c r="F22" s="59">
        <f t="shared" si="1"/>
        <v>0</v>
      </c>
    </row>
    <row r="23" spans="1:6" x14ac:dyDescent="0.25">
      <c r="A23" s="49"/>
      <c r="B23" s="69"/>
      <c r="C23" s="51"/>
      <c r="D23" s="51"/>
      <c r="E23" s="50"/>
      <c r="F23" s="59">
        <f t="shared" si="1"/>
        <v>0</v>
      </c>
    </row>
    <row r="24" spans="1:6" x14ac:dyDescent="0.25">
      <c r="A24" s="52"/>
      <c r="B24" s="64"/>
      <c r="C24" s="53"/>
      <c r="D24" s="53"/>
      <c r="E24" s="54" t="s">
        <v>26</v>
      </c>
      <c r="F24" s="61">
        <f>SUM(F17:F23)</f>
        <v>5</v>
      </c>
    </row>
    <row r="26" spans="1:6" ht="31.5" x14ac:dyDescent="0.25">
      <c r="A26" s="8" t="s">
        <v>17</v>
      </c>
      <c r="B26" s="73" t="s">
        <v>40</v>
      </c>
      <c r="C26" s="62" t="s">
        <v>31</v>
      </c>
      <c r="D26" s="72" t="s">
        <v>34</v>
      </c>
      <c r="E26" s="9" t="s">
        <v>10</v>
      </c>
      <c r="F26" s="74" t="s">
        <v>43</v>
      </c>
    </row>
    <row r="27" spans="1:6" x14ac:dyDescent="0.25">
      <c r="A27" s="55" t="s">
        <v>42</v>
      </c>
      <c r="B27" s="56">
        <v>20000</v>
      </c>
      <c r="C27" s="57">
        <v>500000</v>
      </c>
      <c r="D27" s="57">
        <v>2000</v>
      </c>
      <c r="E27" s="58">
        <v>20</v>
      </c>
      <c r="F27" s="59">
        <f>IF(E27=0,0,(C27)/((B27*E27)))</f>
        <v>1.25</v>
      </c>
    </row>
    <row r="28" spans="1:6" x14ac:dyDescent="0.25">
      <c r="A28" s="31"/>
      <c r="B28" s="65"/>
      <c r="C28" s="66"/>
      <c r="D28" s="66"/>
      <c r="E28" s="67"/>
      <c r="F28" s="59">
        <f t="shared" ref="F28:F33" si="2">IF(E28=0,0,(C28)/((B28*1000*E28*365)))</f>
        <v>0</v>
      </c>
    </row>
    <row r="29" spans="1:6" x14ac:dyDescent="0.25">
      <c r="A29" s="31"/>
      <c r="B29" s="68"/>
      <c r="C29" s="34"/>
      <c r="D29" s="34"/>
      <c r="E29" s="33"/>
      <c r="F29" s="59">
        <f t="shared" si="2"/>
        <v>0</v>
      </c>
    </row>
    <row r="30" spans="1:6" x14ac:dyDescent="0.25">
      <c r="A30" s="31"/>
      <c r="B30" s="68"/>
      <c r="C30" s="34"/>
      <c r="D30" s="34"/>
      <c r="E30" s="33"/>
      <c r="F30" s="59">
        <f t="shared" si="2"/>
        <v>0</v>
      </c>
    </row>
    <row r="31" spans="1:6" x14ac:dyDescent="0.25">
      <c r="A31" s="31"/>
      <c r="B31" s="68"/>
      <c r="C31" s="34"/>
      <c r="D31" s="34"/>
      <c r="E31" s="33"/>
      <c r="F31" s="59">
        <f t="shared" si="2"/>
        <v>0</v>
      </c>
    </row>
    <row r="32" spans="1:6" x14ac:dyDescent="0.25">
      <c r="A32" s="31"/>
      <c r="B32" s="68"/>
      <c r="C32" s="34"/>
      <c r="D32" s="34"/>
      <c r="E32" s="33"/>
      <c r="F32" s="59">
        <f t="shared" si="2"/>
        <v>0</v>
      </c>
    </row>
    <row r="33" spans="1:6" x14ac:dyDescent="0.25">
      <c r="A33" s="49"/>
      <c r="B33" s="69"/>
      <c r="C33" s="51"/>
      <c r="D33" s="51"/>
      <c r="E33" s="50"/>
      <c r="F33" s="59">
        <f t="shared" si="2"/>
        <v>0</v>
      </c>
    </row>
    <row r="34" spans="1:6" x14ac:dyDescent="0.25">
      <c r="A34" s="52"/>
      <c r="B34" s="64"/>
      <c r="C34" s="53"/>
      <c r="D34" s="53"/>
      <c r="E34" s="54" t="s">
        <v>26</v>
      </c>
      <c r="F34" s="61">
        <f>SUM(F27:F33)</f>
        <v>1.25</v>
      </c>
    </row>
  </sheetData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9"/>
  <sheetViews>
    <sheetView workbookViewId="0">
      <selection activeCell="F28" sqref="F28"/>
    </sheetView>
  </sheetViews>
  <sheetFormatPr defaultColWidth="8.85546875" defaultRowHeight="15.75" x14ac:dyDescent="0.25"/>
  <cols>
    <col min="1" max="1" width="30.85546875" style="7" customWidth="1"/>
    <col min="2" max="2" width="19.42578125" style="37" customWidth="1"/>
    <col min="3" max="3" width="22.85546875" style="11" customWidth="1"/>
    <col min="4" max="4" width="18.42578125" style="1" customWidth="1"/>
    <col min="5" max="5" width="15.42578125" style="7" customWidth="1"/>
    <col min="6" max="6" width="10.5703125" style="12" customWidth="1"/>
    <col min="7" max="7" width="8.85546875" style="12"/>
    <col min="8" max="8" width="8.85546875" style="7"/>
    <col min="9" max="9" width="88.5703125" style="7" customWidth="1"/>
    <col min="10" max="10" width="10.140625" style="7" customWidth="1"/>
    <col min="11" max="11" width="5.42578125" style="7" customWidth="1"/>
    <col min="12" max="12" width="31.5703125" style="7" customWidth="1"/>
    <col min="13" max="13" width="8.85546875" style="7"/>
    <col min="14" max="14" width="12.42578125" style="7" customWidth="1"/>
    <col min="15" max="16384" width="8.85546875" style="7"/>
  </cols>
  <sheetData>
    <row r="1" spans="1:16" ht="42.6" customHeight="1" x14ac:dyDescent="0.3">
      <c r="C1" s="16" t="s">
        <v>19</v>
      </c>
      <c r="I1" s="18" t="s">
        <v>0</v>
      </c>
    </row>
    <row r="2" spans="1:16" x14ac:dyDescent="0.25">
      <c r="I2" s="27" t="s">
        <v>11</v>
      </c>
      <c r="J2" s="28" t="s">
        <v>12</v>
      </c>
    </row>
    <row r="3" spans="1:16" ht="22.35" customHeight="1" x14ac:dyDescent="0.25">
      <c r="A3" s="70" t="s">
        <v>30</v>
      </c>
      <c r="B3" s="71"/>
      <c r="C3" s="71"/>
      <c r="D3" s="71"/>
      <c r="E3" s="71"/>
      <c r="F3" s="17"/>
      <c r="G3" s="17"/>
      <c r="I3" s="29" t="s">
        <v>13</v>
      </c>
      <c r="J3" s="30">
        <v>40</v>
      </c>
    </row>
    <row r="4" spans="1:16" ht="22.35" customHeight="1" x14ac:dyDescent="0.25">
      <c r="A4" s="71"/>
      <c r="B4" s="71"/>
      <c r="C4" s="71"/>
      <c r="D4" s="71"/>
      <c r="E4" s="71"/>
      <c r="F4" s="17"/>
      <c r="G4" s="17"/>
      <c r="I4" s="29" t="s">
        <v>14</v>
      </c>
      <c r="J4" s="30">
        <v>35</v>
      </c>
    </row>
    <row r="5" spans="1:16" x14ac:dyDescent="0.25">
      <c r="A5" s="42"/>
      <c r="B5" s="46" t="s">
        <v>28</v>
      </c>
      <c r="C5" s="36" t="s">
        <v>18</v>
      </c>
      <c r="D5" s="40"/>
      <c r="F5" s="35"/>
      <c r="G5" s="35"/>
      <c r="I5" s="29" t="s">
        <v>15</v>
      </c>
      <c r="J5" s="30">
        <v>30</v>
      </c>
    </row>
    <row r="6" spans="1:16" x14ac:dyDescent="0.25">
      <c r="A6" s="43"/>
      <c r="B6" s="44"/>
      <c r="C6" s="45"/>
      <c r="D6" s="41"/>
      <c r="E6" s="35"/>
      <c r="F6" s="35"/>
      <c r="G6" s="35"/>
      <c r="I6" s="29" t="s">
        <v>16</v>
      </c>
      <c r="J6" s="30">
        <v>20</v>
      </c>
    </row>
    <row r="7" spans="1:16" x14ac:dyDescent="0.25">
      <c r="C7" s="7"/>
      <c r="D7" s="7"/>
      <c r="F7" s="17"/>
      <c r="G7" s="17"/>
      <c r="I7" s="29" t="s">
        <v>1</v>
      </c>
      <c r="J7" s="30">
        <v>5</v>
      </c>
    </row>
    <row r="8" spans="1:16" x14ac:dyDescent="0.25">
      <c r="A8" s="18"/>
      <c r="B8" s="38"/>
      <c r="C8" s="60"/>
      <c r="D8" s="19"/>
      <c r="E8" s="18"/>
      <c r="F8" s="17"/>
      <c r="G8" s="17"/>
      <c r="I8" s="25" t="s">
        <v>21</v>
      </c>
      <c r="J8" s="26">
        <v>10</v>
      </c>
      <c r="O8" s="3"/>
      <c r="P8" s="2"/>
    </row>
    <row r="9" spans="1:16" x14ac:dyDescent="0.25">
      <c r="C9" s="7"/>
      <c r="D9" s="7"/>
      <c r="F9" s="7"/>
      <c r="G9" s="14"/>
      <c r="I9" s="25" t="s">
        <v>24</v>
      </c>
      <c r="J9" s="26">
        <v>10</v>
      </c>
      <c r="K9" s="20"/>
      <c r="L9" s="21"/>
    </row>
    <row r="10" spans="1:16" ht="31.5" x14ac:dyDescent="0.25">
      <c r="A10" s="8" t="s">
        <v>17</v>
      </c>
      <c r="B10" s="39" t="s">
        <v>27</v>
      </c>
      <c r="C10" s="62" t="s">
        <v>31</v>
      </c>
      <c r="D10" s="72" t="s">
        <v>34</v>
      </c>
      <c r="E10" s="9" t="s">
        <v>10</v>
      </c>
      <c r="F10" s="13" t="s">
        <v>9</v>
      </c>
      <c r="G10" s="15"/>
      <c r="I10" s="29" t="s">
        <v>3</v>
      </c>
      <c r="J10" s="30">
        <v>10</v>
      </c>
      <c r="K10" s="21"/>
      <c r="L10" s="22"/>
      <c r="M10" s="10"/>
    </row>
    <row r="11" spans="1:16" s="4" customFormat="1" x14ac:dyDescent="0.25">
      <c r="A11" s="55" t="s">
        <v>20</v>
      </c>
      <c r="B11" s="63">
        <v>1</v>
      </c>
      <c r="C11" s="57">
        <v>2000000</v>
      </c>
      <c r="D11" s="57">
        <v>2000</v>
      </c>
      <c r="E11" s="58">
        <v>20</v>
      </c>
      <c r="F11" s="59">
        <f>IF(E11=0,0,(C11)/((B11*1000*E11*365)))</f>
        <v>0.27397260273972601</v>
      </c>
      <c r="G11" s="15"/>
      <c r="I11" s="29" t="s">
        <v>4</v>
      </c>
      <c r="J11" s="30">
        <v>5</v>
      </c>
      <c r="K11" s="23"/>
      <c r="L11" s="24"/>
      <c r="M11" s="6"/>
    </row>
    <row r="12" spans="1:16" s="4" customFormat="1" x14ac:dyDescent="0.25">
      <c r="A12" s="31"/>
      <c r="B12" s="65"/>
      <c r="C12" s="66"/>
      <c r="D12" s="66"/>
      <c r="E12" s="67"/>
      <c r="F12" s="59">
        <f t="shared" ref="F12:F26" si="0">IF(E12=0,0,(C12)/((B12*1000*E12*365)))</f>
        <v>0</v>
      </c>
      <c r="G12" s="15"/>
      <c r="I12" s="29" t="s">
        <v>8</v>
      </c>
      <c r="J12" s="30">
        <v>5</v>
      </c>
      <c r="K12" s="23"/>
      <c r="L12" s="24"/>
      <c r="M12" s="6"/>
    </row>
    <row r="13" spans="1:16" x14ac:dyDescent="0.25">
      <c r="A13" s="31"/>
      <c r="B13" s="68"/>
      <c r="C13" s="32"/>
      <c r="D13" s="32"/>
      <c r="E13" s="33"/>
      <c r="F13" s="59">
        <f t="shared" si="0"/>
        <v>0</v>
      </c>
      <c r="G13" s="15"/>
      <c r="I13" s="29" t="s">
        <v>2</v>
      </c>
      <c r="J13" s="30">
        <v>30</v>
      </c>
      <c r="K13" s="23"/>
      <c r="L13" s="24"/>
      <c r="M13" s="6"/>
    </row>
    <row r="14" spans="1:16" x14ac:dyDescent="0.25">
      <c r="A14" s="31"/>
      <c r="B14" s="68"/>
      <c r="C14" s="32"/>
      <c r="D14" s="32"/>
      <c r="E14" s="33"/>
      <c r="F14" s="59">
        <f t="shared" si="0"/>
        <v>0</v>
      </c>
      <c r="G14" s="15"/>
      <c r="I14" s="29" t="s">
        <v>23</v>
      </c>
      <c r="J14" s="30">
        <v>15</v>
      </c>
      <c r="K14" s="23"/>
      <c r="L14" s="24"/>
      <c r="M14" s="6"/>
    </row>
    <row r="15" spans="1:16" x14ac:dyDescent="0.25">
      <c r="A15" s="31"/>
      <c r="B15" s="68"/>
      <c r="C15" s="32"/>
      <c r="D15" s="32"/>
      <c r="E15" s="33"/>
      <c r="F15" s="59">
        <f t="shared" si="0"/>
        <v>0</v>
      </c>
      <c r="G15" s="15"/>
      <c r="I15" s="29" t="s">
        <v>7</v>
      </c>
      <c r="J15" s="30">
        <v>5</v>
      </c>
      <c r="K15" s="23"/>
      <c r="L15" s="24"/>
      <c r="M15" s="6"/>
    </row>
    <row r="16" spans="1:16" x14ac:dyDescent="0.25">
      <c r="A16" s="31"/>
      <c r="B16" s="68"/>
      <c r="C16" s="32"/>
      <c r="D16" s="32"/>
      <c r="E16" s="33"/>
      <c r="F16" s="59">
        <f t="shared" si="0"/>
        <v>0</v>
      </c>
      <c r="G16" s="15"/>
      <c r="I16" s="29" t="s">
        <v>6</v>
      </c>
      <c r="J16" s="30">
        <v>5</v>
      </c>
      <c r="K16" s="23"/>
      <c r="L16" s="24"/>
      <c r="M16" s="6"/>
    </row>
    <row r="17" spans="1:13" x14ac:dyDescent="0.25">
      <c r="A17" s="31"/>
      <c r="B17" s="68"/>
      <c r="C17" s="32"/>
      <c r="D17" s="32"/>
      <c r="E17" s="33"/>
      <c r="F17" s="59">
        <f t="shared" si="0"/>
        <v>0</v>
      </c>
      <c r="G17" s="15"/>
      <c r="I17" s="29" t="s">
        <v>5</v>
      </c>
      <c r="J17" s="30">
        <v>8</v>
      </c>
      <c r="K17" s="23"/>
      <c r="L17" s="24"/>
      <c r="M17" s="6"/>
    </row>
    <row r="18" spans="1:13" x14ac:dyDescent="0.25">
      <c r="A18" s="31"/>
      <c r="B18" s="68"/>
      <c r="C18" s="32"/>
      <c r="D18" s="32"/>
      <c r="E18" s="33"/>
      <c r="F18" s="59">
        <f t="shared" si="0"/>
        <v>0</v>
      </c>
      <c r="G18" s="15"/>
      <c r="I18" s="25" t="s">
        <v>29</v>
      </c>
      <c r="J18" s="26">
        <v>10</v>
      </c>
      <c r="K18" s="23"/>
      <c r="L18" s="24"/>
      <c r="M18" s="6"/>
    </row>
    <row r="19" spans="1:13" x14ac:dyDescent="0.25">
      <c r="A19" s="31"/>
      <c r="B19" s="68"/>
      <c r="C19" s="32"/>
      <c r="D19" s="32"/>
      <c r="E19" s="33"/>
      <c r="F19" s="59">
        <f t="shared" si="0"/>
        <v>0</v>
      </c>
      <c r="G19" s="15"/>
      <c r="I19" s="29" t="s">
        <v>22</v>
      </c>
      <c r="J19" s="30">
        <v>30</v>
      </c>
      <c r="K19" s="23"/>
      <c r="L19" s="24"/>
      <c r="M19" s="6"/>
    </row>
    <row r="20" spans="1:13" x14ac:dyDescent="0.25">
      <c r="A20" s="31"/>
      <c r="B20" s="68"/>
      <c r="C20" s="34"/>
      <c r="D20" s="34"/>
      <c r="E20" s="33"/>
      <c r="F20" s="59">
        <f t="shared" si="0"/>
        <v>0</v>
      </c>
      <c r="G20" s="15"/>
      <c r="I20" s="25" t="s">
        <v>25</v>
      </c>
      <c r="J20" s="26">
        <v>20</v>
      </c>
      <c r="K20" s="23"/>
      <c r="L20" s="24"/>
      <c r="M20" s="6"/>
    </row>
    <row r="21" spans="1:13" x14ac:dyDescent="0.25">
      <c r="A21" s="31"/>
      <c r="B21" s="68"/>
      <c r="C21" s="34"/>
      <c r="D21" s="34"/>
      <c r="E21" s="33"/>
      <c r="F21" s="59">
        <f t="shared" si="0"/>
        <v>0</v>
      </c>
      <c r="G21" s="15"/>
      <c r="K21" s="23"/>
      <c r="L21" s="24"/>
      <c r="M21" s="6"/>
    </row>
    <row r="22" spans="1:13" x14ac:dyDescent="0.25">
      <c r="A22" s="31"/>
      <c r="B22" s="68"/>
      <c r="C22" s="34"/>
      <c r="D22" s="34"/>
      <c r="E22" s="33"/>
      <c r="F22" s="59">
        <f t="shared" si="0"/>
        <v>0</v>
      </c>
      <c r="G22" s="47"/>
    </row>
    <row r="23" spans="1:13" x14ac:dyDescent="0.25">
      <c r="A23" s="31"/>
      <c r="B23" s="68"/>
      <c r="C23" s="34"/>
      <c r="D23" s="34"/>
      <c r="E23" s="33"/>
      <c r="F23" s="59">
        <f t="shared" si="0"/>
        <v>0</v>
      </c>
      <c r="G23" s="48"/>
    </row>
    <row r="24" spans="1:13" x14ac:dyDescent="0.25">
      <c r="A24" s="31"/>
      <c r="B24" s="68"/>
      <c r="C24" s="34"/>
      <c r="D24" s="34"/>
      <c r="E24" s="33"/>
      <c r="F24" s="59">
        <f t="shared" si="0"/>
        <v>0</v>
      </c>
    </row>
    <row r="25" spans="1:13" x14ac:dyDescent="0.25">
      <c r="A25" s="31"/>
      <c r="B25" s="68"/>
      <c r="C25" s="34"/>
      <c r="D25" s="34"/>
      <c r="E25" s="33"/>
      <c r="F25" s="59">
        <f t="shared" si="0"/>
        <v>0</v>
      </c>
    </row>
    <row r="26" spans="1:13" x14ac:dyDescent="0.25">
      <c r="A26" s="49"/>
      <c r="B26" s="69"/>
      <c r="C26" s="51"/>
      <c r="D26" s="51"/>
      <c r="E26" s="50"/>
      <c r="F26" s="59">
        <f t="shared" si="0"/>
        <v>0</v>
      </c>
    </row>
    <row r="27" spans="1:13" x14ac:dyDescent="0.25">
      <c r="A27" s="52"/>
      <c r="B27" s="64"/>
      <c r="C27" s="53"/>
      <c r="D27" s="53"/>
      <c r="E27" s="54" t="s">
        <v>26</v>
      </c>
      <c r="F27" s="61">
        <f>SUM(F11:F26)</f>
        <v>0.27397260273972601</v>
      </c>
    </row>
    <row r="28" spans="1:13" x14ac:dyDescent="0.25">
      <c r="A28" s="7" t="s">
        <v>32</v>
      </c>
      <c r="I28" s="5"/>
      <c r="J28" s="6"/>
    </row>
    <row r="29" spans="1:13" x14ac:dyDescent="0.25">
      <c r="A29" s="7" t="s">
        <v>33</v>
      </c>
      <c r="I29" s="5"/>
      <c r="J29" s="6"/>
    </row>
  </sheetData>
  <sortState ref="I8:J29">
    <sortCondition ref="I8:I29"/>
  </sortState>
  <mergeCells count="1">
    <mergeCell ref="A3:E4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WQ</vt:lpstr>
      <vt:lpstr>WSP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cgbrown</dc:creator>
  <cp:lastModifiedBy>Eskelin, Kristine</cp:lastModifiedBy>
  <cp:lastPrinted>2017-05-09T15:36:20Z</cp:lastPrinted>
  <dcterms:created xsi:type="dcterms:W3CDTF">2015-08-26T20:00:43Z</dcterms:created>
  <dcterms:modified xsi:type="dcterms:W3CDTF">2018-11-21T19:39:18Z</dcterms:modified>
</cp:coreProperties>
</file>